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angelrr/Desktop/"/>
    </mc:Choice>
  </mc:AlternateContent>
  <xr:revisionPtr revIDLastSave="0" documentId="13_ncr:1_{D2DFE3B0-2DC7-4C42-B5DF-46F88F1F5028}" xr6:coauthVersionLast="47" xr6:coauthVersionMax="47" xr10:uidLastSave="{00000000-0000-0000-0000-000000000000}"/>
  <bookViews>
    <workbookView xWindow="360" yWindow="500" windowWidth="28040" windowHeight="15940" xr2:uid="{FD007898-B414-904F-A8C8-6C3E8831EDC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9" i="1"/>
  <c r="E5" i="1"/>
  <c r="E23" i="1"/>
  <c r="E56" i="1"/>
  <c r="E54" i="1"/>
  <c r="G54" i="1" s="1"/>
  <c r="E55" i="1"/>
  <c r="G55" i="1" s="1"/>
  <c r="E53" i="1"/>
  <c r="E52" i="1"/>
  <c r="E50" i="1"/>
  <c r="E51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2" i="1"/>
  <c r="E33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1" i="1"/>
  <c r="E10" i="1"/>
  <c r="E8" i="1"/>
  <c r="E6" i="1"/>
  <c r="G53" i="1" l="1"/>
  <c r="E57" i="1"/>
  <c r="G42" i="1"/>
  <c r="G21" i="1"/>
  <c r="G35" i="1"/>
  <c r="F11" i="1"/>
  <c r="E12" i="1" s="1"/>
  <c r="E43" i="1" l="1"/>
</calcChain>
</file>

<file path=xl/sharedStrings.xml><?xml version="1.0" encoding="utf-8"?>
<sst xmlns="http://schemas.openxmlformats.org/spreadsheetml/2006/main" count="67" uniqueCount="48">
  <si>
    <t>Docente</t>
  </si>
  <si>
    <t>Horas acreditadas</t>
  </si>
  <si>
    <t>Discente</t>
  </si>
  <si>
    <t>Tutorías universitarias</t>
  </si>
  <si>
    <t>Experto Universitario/Máster no oficial</t>
  </si>
  <si>
    <t>Máster oficial</t>
  </si>
  <si>
    <t>Doctor</t>
  </si>
  <si>
    <t>Grado Cum Laude</t>
  </si>
  <si>
    <t>FORMACIÓN</t>
  </si>
  <si>
    <t>Punt.</t>
  </si>
  <si>
    <t>Internacional</t>
  </si>
  <si>
    <t>Nacional</t>
  </si>
  <si>
    <t>Regional/Local</t>
  </si>
  <si>
    <t>Ponencia</t>
  </si>
  <si>
    <t>Comunicación</t>
  </si>
  <si>
    <t>Artículo no JCR</t>
  </si>
  <si>
    <t>Caso clínico JCR</t>
  </si>
  <si>
    <t>Caso clínico no JCR</t>
  </si>
  <si>
    <t>Publicaciones</t>
  </si>
  <si>
    <t>Artículo JCR primer decil</t>
  </si>
  <si>
    <t>Artículo JCR primer cuartil</t>
  </si>
  <si>
    <t>Artículo JCR segundo cuartil</t>
  </si>
  <si>
    <t>Resto posiciones</t>
  </si>
  <si>
    <t>3 primeros autores Último autor Correspondencia Multicéntrico</t>
  </si>
  <si>
    <t>Capítulos libro ISBN</t>
  </si>
  <si>
    <t>Editor libro completo</t>
  </si>
  <si>
    <t>Artículo JCR: Otros</t>
  </si>
  <si>
    <t>INVESTIGACIÓN</t>
  </si>
  <si>
    <t>Proyecto investigación competitivo</t>
  </si>
  <si>
    <t>Proyecto investigación no competitivo</t>
  </si>
  <si>
    <t>Comunicación oral/Póster</t>
  </si>
  <si>
    <t>Premio</t>
  </si>
  <si>
    <t>Semanas estancia formativa</t>
  </si>
  <si>
    <t>Grupo trabajo soc. científica</t>
  </si>
  <si>
    <t>Representante residentes</t>
  </si>
  <si>
    <t>Nacional (Semanas)</t>
  </si>
  <si>
    <t>Internacional (Semanas)</t>
  </si>
  <si>
    <t>Comisión hospitalaria</t>
  </si>
  <si>
    <t>B2</t>
  </si>
  <si>
    <t>C1</t>
  </si>
  <si>
    <t>C2</t>
  </si>
  <si>
    <t>Inglés</t>
  </si>
  <si>
    <t>Comité organizador Comité Científico</t>
  </si>
  <si>
    <t>Voluntariado</t>
  </si>
  <si>
    <t>Protocolos</t>
  </si>
  <si>
    <t>Nivel</t>
  </si>
  <si>
    <t>OTROS</t>
  </si>
  <si>
    <t>Nacional/SAEDyN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</si>
</sst>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ptos Narrow"/>
      <family val="2"/>
      <scheme val="minor"/>
    </font>
    <font>
      <sz val="11"/>
      <color theme="1"/>
      <name val="Arial"/>
      <family val="2"/>
    </font>
    <font>
      <b/>
      <sz val="12"/>
      <color theme="1"/>
      <name val="Aptos Narrow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Protection="1"/>
    <xf numFmtId="0" fontId="0" fillId="3" borderId="1" xfId="0" applyFill="1" applyBorder="1" applyProtection="1"/>
    <xf numFmtId="0" fontId="0" fillId="2" borderId="1" xfId="0" applyFill="1" applyBorder="1" applyAlignment="1" applyProtection="1">
      <alignment horizontal="right" vertical="center"/>
    </xf>
    <xf numFmtId="0" fontId="0" fillId="0" borderId="0" xfId="0" applyProtection="1"/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4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FA60-ECA4-414B-ADB6-B7F3ABFD9034}">
  <dimension ref="B4:G57"/>
  <sheetViews>
    <sheetView tabSelected="1" workbookViewId="0">
      <selection activeCell="D11" sqref="D11"/>
    </sheetView>
  </sheetViews>
  <sheetFormatPr baseColWidth="10" defaultRowHeight="16" x14ac:dyDescent="0.2"/>
  <cols>
    <col min="1" max="1" width="10.83203125" style="10"/>
    <col min="2" max="2" width="16.6640625" style="10" customWidth="1"/>
    <col min="3" max="3" width="29.1640625" style="10" customWidth="1"/>
    <col min="4" max="4" width="10.83203125" style="10"/>
    <col min="5" max="5" width="11.5" style="5" customWidth="1"/>
    <col min="6" max="7" width="10.83203125" style="5"/>
    <col min="8" max="16384" width="10.83203125" style="10"/>
  </cols>
  <sheetData>
    <row r="4" spans="2:6" x14ac:dyDescent="0.2">
      <c r="B4" s="6" t="s">
        <v>8</v>
      </c>
      <c r="C4" s="7"/>
      <c r="D4" s="8"/>
      <c r="E4" s="1" t="s">
        <v>9</v>
      </c>
    </row>
    <row r="5" spans="2:6" x14ac:dyDescent="0.2">
      <c r="B5" s="11" t="s">
        <v>0</v>
      </c>
      <c r="C5" s="11" t="s">
        <v>1</v>
      </c>
      <c r="D5" s="8"/>
      <c r="E5" s="2">
        <f>D5*0.1</f>
        <v>0</v>
      </c>
    </row>
    <row r="6" spans="2:6" x14ac:dyDescent="0.2">
      <c r="B6" s="11" t="s">
        <v>2</v>
      </c>
      <c r="C6" s="11" t="s">
        <v>1</v>
      </c>
      <c r="D6" s="8"/>
      <c r="E6" s="2">
        <f>(D6/10)*0.02</f>
        <v>0</v>
      </c>
    </row>
    <row r="7" spans="2:6" x14ac:dyDescent="0.2">
      <c r="B7" s="12" t="s">
        <v>3</v>
      </c>
      <c r="C7" s="12"/>
      <c r="D7" s="8"/>
      <c r="E7" s="2">
        <f>D7*2</f>
        <v>0</v>
      </c>
    </row>
    <row r="8" spans="2:6" x14ac:dyDescent="0.2">
      <c r="B8" s="12" t="s">
        <v>4</v>
      </c>
      <c r="C8" s="12"/>
      <c r="D8" s="8"/>
      <c r="E8" s="2">
        <f>D8*2</f>
        <v>0</v>
      </c>
    </row>
    <row r="9" spans="2:6" x14ac:dyDescent="0.2">
      <c r="B9" s="12" t="s">
        <v>5</v>
      </c>
      <c r="C9" s="12"/>
      <c r="D9" s="8"/>
      <c r="E9" s="2">
        <f>D9*4</f>
        <v>0</v>
      </c>
    </row>
    <row r="10" spans="2:6" x14ac:dyDescent="0.2">
      <c r="B10" s="12" t="s">
        <v>6</v>
      </c>
      <c r="C10" s="12"/>
      <c r="D10" s="8"/>
      <c r="E10" s="2">
        <f>D10*6</f>
        <v>0</v>
      </c>
    </row>
    <row r="11" spans="2:6" x14ac:dyDescent="0.2">
      <c r="B11" s="12" t="s">
        <v>7</v>
      </c>
      <c r="C11" s="12"/>
      <c r="D11" s="8"/>
      <c r="E11" s="2">
        <f>D11*8</f>
        <v>0</v>
      </c>
      <c r="F11" s="18">
        <f>IF(SUM(E8:E11)&lt;15, SUM(E8:E11), 15)</f>
        <v>0</v>
      </c>
    </row>
    <row r="12" spans="2:6" x14ac:dyDescent="0.2">
      <c r="E12" s="3">
        <f>IF(SUM(E5:E7,F11)&lt;40, SUM(E5:E7,F11), 40)</f>
        <v>0</v>
      </c>
    </row>
    <row r="15" spans="2:6" x14ac:dyDescent="0.2">
      <c r="B15" s="6" t="s">
        <v>27</v>
      </c>
      <c r="C15" s="7"/>
      <c r="D15" s="8"/>
      <c r="E15" s="1" t="s">
        <v>9</v>
      </c>
    </row>
    <row r="16" spans="2:6" x14ac:dyDescent="0.2">
      <c r="B16" s="13" t="s">
        <v>13</v>
      </c>
      <c r="C16" s="8" t="s">
        <v>10</v>
      </c>
      <c r="D16" s="8"/>
      <c r="E16" s="2">
        <f>D16*0.5</f>
        <v>0</v>
      </c>
    </row>
    <row r="17" spans="2:7" x14ac:dyDescent="0.2">
      <c r="B17" s="13"/>
      <c r="C17" s="8" t="s">
        <v>47</v>
      </c>
      <c r="D17" s="8"/>
      <c r="E17" s="2">
        <f>D17*0.25</f>
        <v>0</v>
      </c>
    </row>
    <row r="18" spans="2:7" x14ac:dyDescent="0.2">
      <c r="B18" s="13"/>
      <c r="C18" s="8" t="s">
        <v>12</v>
      </c>
      <c r="D18" s="8"/>
      <c r="E18" s="2">
        <f>D18*0.125</f>
        <v>0</v>
      </c>
    </row>
    <row r="19" spans="2:7" x14ac:dyDescent="0.2">
      <c r="B19" s="13" t="s">
        <v>14</v>
      </c>
      <c r="C19" s="8" t="s">
        <v>10</v>
      </c>
      <c r="D19" s="8"/>
      <c r="E19" s="2">
        <f>D19*0.25</f>
        <v>0</v>
      </c>
    </row>
    <row r="20" spans="2:7" x14ac:dyDescent="0.2">
      <c r="B20" s="13"/>
      <c r="C20" s="8" t="s">
        <v>47</v>
      </c>
      <c r="D20" s="8"/>
      <c r="E20" s="2">
        <f>D20*0.125</f>
        <v>0</v>
      </c>
    </row>
    <row r="21" spans="2:7" x14ac:dyDescent="0.2">
      <c r="B21" s="13"/>
      <c r="C21" s="8" t="s">
        <v>12</v>
      </c>
      <c r="D21" s="8"/>
      <c r="E21" s="2">
        <f>D21*0.075</f>
        <v>0</v>
      </c>
      <c r="G21" s="5">
        <f>IF(SUM(E16:E21)&lt;10, SUM(E16:E21), 10)</f>
        <v>0</v>
      </c>
    </row>
    <row r="22" spans="2:7" x14ac:dyDescent="0.2">
      <c r="B22" s="13" t="s">
        <v>18</v>
      </c>
      <c r="C22" s="8" t="s">
        <v>25</v>
      </c>
      <c r="D22" s="8"/>
      <c r="E22" s="2">
        <f>D22*1</f>
        <v>0</v>
      </c>
    </row>
    <row r="23" spans="2:7" x14ac:dyDescent="0.2">
      <c r="B23" s="13"/>
      <c r="C23" s="8" t="s">
        <v>24</v>
      </c>
      <c r="D23" s="8"/>
      <c r="E23" s="2">
        <f>D23*0.2</f>
        <v>0</v>
      </c>
    </row>
    <row r="24" spans="2:7" x14ac:dyDescent="0.2">
      <c r="B24" s="13"/>
      <c r="C24" s="8" t="s">
        <v>16</v>
      </c>
      <c r="D24" s="8"/>
      <c r="E24" s="2">
        <f>D24*0.1</f>
        <v>0</v>
      </c>
    </row>
    <row r="25" spans="2:7" x14ac:dyDescent="0.2">
      <c r="B25" s="13"/>
      <c r="C25" s="8" t="s">
        <v>17</v>
      </c>
      <c r="D25" s="8"/>
      <c r="E25" s="2">
        <f>D25*0.05</f>
        <v>0</v>
      </c>
    </row>
    <row r="26" spans="2:7" x14ac:dyDescent="0.2">
      <c r="B26" s="14" t="s">
        <v>23</v>
      </c>
      <c r="C26" s="8" t="s">
        <v>19</v>
      </c>
      <c r="D26" s="8"/>
      <c r="E26" s="2">
        <f>D26*2.5</f>
        <v>0</v>
      </c>
    </row>
    <row r="27" spans="2:7" x14ac:dyDescent="0.2">
      <c r="B27" s="14"/>
      <c r="C27" s="8" t="s">
        <v>20</v>
      </c>
      <c r="D27" s="8"/>
      <c r="E27" s="2">
        <f>D27*2</f>
        <v>0</v>
      </c>
    </row>
    <row r="28" spans="2:7" x14ac:dyDescent="0.2">
      <c r="B28" s="14"/>
      <c r="C28" s="8" t="s">
        <v>21</v>
      </c>
      <c r="D28" s="8"/>
      <c r="E28" s="2">
        <f>D28*1.5</f>
        <v>0</v>
      </c>
    </row>
    <row r="29" spans="2:7" x14ac:dyDescent="0.2">
      <c r="B29" s="14"/>
      <c r="C29" s="8" t="s">
        <v>26</v>
      </c>
      <c r="D29" s="8"/>
      <c r="E29" s="2">
        <f>D29*1</f>
        <v>0</v>
      </c>
    </row>
    <row r="30" spans="2:7" x14ac:dyDescent="0.2">
      <c r="B30" s="14"/>
      <c r="C30" s="8" t="s">
        <v>15</v>
      </c>
      <c r="D30" s="8"/>
      <c r="E30" s="2">
        <f>D30*0.5</f>
        <v>0</v>
      </c>
    </row>
    <row r="31" spans="2:7" x14ac:dyDescent="0.2">
      <c r="B31" s="13" t="s">
        <v>22</v>
      </c>
      <c r="C31" s="8" t="s">
        <v>19</v>
      </c>
      <c r="D31" s="8"/>
      <c r="E31" s="2">
        <f>(D31*2.5)/2</f>
        <v>0</v>
      </c>
    </row>
    <row r="32" spans="2:7" x14ac:dyDescent="0.2">
      <c r="B32" s="13"/>
      <c r="C32" s="8" t="s">
        <v>20</v>
      </c>
      <c r="D32" s="8"/>
      <c r="E32" s="2">
        <f>D32*2/2</f>
        <v>0</v>
      </c>
    </row>
    <row r="33" spans="2:7" x14ac:dyDescent="0.2">
      <c r="B33" s="13"/>
      <c r="C33" s="8" t="s">
        <v>21</v>
      </c>
      <c r="D33" s="8"/>
      <c r="E33" s="2">
        <f>D33*1.5/2</f>
        <v>0</v>
      </c>
    </row>
    <row r="34" spans="2:7" x14ac:dyDescent="0.2">
      <c r="B34" s="13"/>
      <c r="C34" s="8" t="s">
        <v>26</v>
      </c>
      <c r="D34" s="8"/>
      <c r="E34" s="2">
        <f>D34*1/2</f>
        <v>0</v>
      </c>
    </row>
    <row r="35" spans="2:7" x14ac:dyDescent="0.2">
      <c r="B35" s="13"/>
      <c r="C35" s="8" t="s">
        <v>15</v>
      </c>
      <c r="D35" s="8"/>
      <c r="E35" s="2">
        <f>D35*0.5/2</f>
        <v>0</v>
      </c>
      <c r="G35" s="5">
        <f>IF(SUM(E22:E35)&lt;20, SUM(E22:E35), 20)</f>
        <v>0</v>
      </c>
    </row>
    <row r="36" spans="2:7" x14ac:dyDescent="0.2">
      <c r="B36" s="14" t="s">
        <v>28</v>
      </c>
      <c r="C36" s="15" t="s">
        <v>10</v>
      </c>
      <c r="D36" s="9"/>
      <c r="E36" s="4">
        <f>D36*2</f>
        <v>0</v>
      </c>
    </row>
    <row r="37" spans="2:7" x14ac:dyDescent="0.2">
      <c r="B37" s="14"/>
      <c r="C37" s="15" t="s">
        <v>11</v>
      </c>
      <c r="D37" s="9"/>
      <c r="E37" s="4">
        <f>D37*1</f>
        <v>0</v>
      </c>
    </row>
    <row r="38" spans="2:7" x14ac:dyDescent="0.2">
      <c r="B38" s="14"/>
      <c r="C38" s="15" t="s">
        <v>12</v>
      </c>
      <c r="D38" s="9"/>
      <c r="E38" s="4">
        <f>D38*0.5</f>
        <v>0</v>
      </c>
    </row>
    <row r="39" spans="2:7" x14ac:dyDescent="0.2">
      <c r="B39" s="14" t="s">
        <v>29</v>
      </c>
      <c r="C39" s="15" t="s">
        <v>10</v>
      </c>
      <c r="D39" s="9"/>
      <c r="E39" s="4">
        <f>D39*1</f>
        <v>0</v>
      </c>
    </row>
    <row r="40" spans="2:7" x14ac:dyDescent="0.2">
      <c r="B40" s="14"/>
      <c r="C40" s="15" t="s">
        <v>11</v>
      </c>
      <c r="D40" s="9"/>
      <c r="E40" s="4">
        <f>D40*0.5</f>
        <v>0</v>
      </c>
    </row>
    <row r="41" spans="2:7" x14ac:dyDescent="0.2">
      <c r="B41" s="14"/>
      <c r="C41" s="15" t="s">
        <v>12</v>
      </c>
      <c r="D41" s="9"/>
      <c r="E41" s="4">
        <f>D41*0.25</f>
        <v>0</v>
      </c>
    </row>
    <row r="42" spans="2:7" x14ac:dyDescent="0.2">
      <c r="B42" s="9" t="s">
        <v>31</v>
      </c>
      <c r="C42" s="15" t="s">
        <v>30</v>
      </c>
      <c r="D42" s="9"/>
      <c r="E42" s="4">
        <f>D42*0.5</f>
        <v>0</v>
      </c>
      <c r="G42" s="5">
        <f>IF(SUM(E36:E42)&lt;5, SUM(E36:E42), 5)</f>
        <v>0</v>
      </c>
    </row>
    <row r="43" spans="2:7" x14ac:dyDescent="0.2">
      <c r="E43" s="3">
        <f>IF(SUM(G21,G35,G42)&lt;35,SUM(G21,G35,G42), 35)</f>
        <v>0</v>
      </c>
    </row>
    <row r="45" spans="2:7" x14ac:dyDescent="0.2">
      <c r="B45" s="16" t="s">
        <v>46</v>
      </c>
      <c r="C45" s="17"/>
      <c r="D45" s="9"/>
      <c r="E45" s="1" t="s">
        <v>9</v>
      </c>
    </row>
    <row r="46" spans="2:7" x14ac:dyDescent="0.2">
      <c r="B46" s="9"/>
      <c r="C46" s="15" t="s">
        <v>32</v>
      </c>
      <c r="D46" s="9"/>
      <c r="E46" s="4">
        <f>D46*0.2</f>
        <v>0</v>
      </c>
    </row>
    <row r="47" spans="2:7" x14ac:dyDescent="0.2">
      <c r="B47" s="9"/>
      <c r="C47" s="15" t="s">
        <v>33</v>
      </c>
      <c r="D47" s="9"/>
      <c r="E47" s="4">
        <f>D47*1</f>
        <v>0</v>
      </c>
    </row>
    <row r="48" spans="2:7" x14ac:dyDescent="0.2">
      <c r="B48" s="9"/>
      <c r="C48" s="15" t="s">
        <v>34</v>
      </c>
      <c r="D48" s="9"/>
      <c r="E48" s="4">
        <f>D48*1</f>
        <v>0</v>
      </c>
    </row>
    <row r="49" spans="2:7" x14ac:dyDescent="0.2">
      <c r="B49" s="14" t="s">
        <v>42</v>
      </c>
      <c r="C49" s="15" t="s">
        <v>10</v>
      </c>
      <c r="D49" s="9"/>
      <c r="E49" s="4">
        <f>D49*2</f>
        <v>0</v>
      </c>
    </row>
    <row r="50" spans="2:7" x14ac:dyDescent="0.2">
      <c r="B50" s="14"/>
      <c r="C50" s="15" t="s">
        <v>11</v>
      </c>
      <c r="D50" s="9"/>
      <c r="E50" s="4">
        <f>D50*1.5</f>
        <v>0</v>
      </c>
    </row>
    <row r="51" spans="2:7" x14ac:dyDescent="0.2">
      <c r="B51" s="14"/>
      <c r="C51" s="15" t="s">
        <v>12</v>
      </c>
      <c r="D51" s="9"/>
      <c r="E51" s="4">
        <f>D51*1</f>
        <v>0</v>
      </c>
    </row>
    <row r="52" spans="2:7" x14ac:dyDescent="0.2">
      <c r="B52" s="13" t="s">
        <v>43</v>
      </c>
      <c r="C52" s="15" t="s">
        <v>35</v>
      </c>
      <c r="D52" s="9"/>
      <c r="E52" s="4">
        <f>D52*0.25</f>
        <v>0</v>
      </c>
    </row>
    <row r="53" spans="2:7" x14ac:dyDescent="0.2">
      <c r="B53" s="13"/>
      <c r="C53" s="15" t="s">
        <v>36</v>
      </c>
      <c r="D53" s="9"/>
      <c r="E53" s="4">
        <f>D53*0.5</f>
        <v>0</v>
      </c>
      <c r="G53" s="5">
        <f>IF(SUM(E52:E53)&lt;3, SUM(E52:E53), 3)</f>
        <v>0</v>
      </c>
    </row>
    <row r="54" spans="2:7" x14ac:dyDescent="0.2">
      <c r="B54" s="9"/>
      <c r="C54" s="15" t="s">
        <v>44</v>
      </c>
      <c r="D54" s="9"/>
      <c r="E54" s="4">
        <f>D54*1</f>
        <v>0</v>
      </c>
      <c r="G54" s="5">
        <f>IF(E54&lt;3,E54,3)</f>
        <v>0</v>
      </c>
    </row>
    <row r="55" spans="2:7" x14ac:dyDescent="0.2">
      <c r="B55" s="9"/>
      <c r="C55" s="15" t="s">
        <v>37</v>
      </c>
      <c r="D55" s="9"/>
      <c r="E55" s="4">
        <f>D55*0.1</f>
        <v>0</v>
      </c>
      <c r="G55" s="5">
        <f>IF(E55&lt;1,E55,1)</f>
        <v>0</v>
      </c>
    </row>
    <row r="56" spans="2:7" x14ac:dyDescent="0.2">
      <c r="B56" s="9" t="s">
        <v>41</v>
      </c>
      <c r="C56" s="15" t="s">
        <v>45</v>
      </c>
      <c r="D56" s="9"/>
      <c r="E56" s="4">
        <f>IF(D56="B2",1,IF(D56="C1",1.5,IF(D56="C2",2,0)))</f>
        <v>0</v>
      </c>
    </row>
    <row r="57" spans="2:7" x14ac:dyDescent="0.2">
      <c r="E57" s="3">
        <f>IF(SUM(E46:E51,G53,G54,G55,E56)&lt;25,SUM(E46:E51,G53,G54,G55,E56),25)</f>
        <v>0</v>
      </c>
    </row>
  </sheetData>
  <sheetProtection algorithmName="SHA-512" hashValue="w9MKOtmFMtwCuwfv/CsrT078dBaxOK6TlKCyXbcakDxgeRTHKOgSinO16OUi1CCbhmXnX7DGkQoApbrUTBw4ug==" saltValue="R/2wbO/tQufCobCutfac6w==" spinCount="100000" sheet="1" scenarios="1" formatCells="0" formatColumns="0" formatRows="0" selectLockedCells="1"/>
  <mergeCells count="17">
    <mergeCell ref="B4:C4"/>
    <mergeCell ref="B16:B18"/>
    <mergeCell ref="B19:B21"/>
    <mergeCell ref="B7:C7"/>
    <mergeCell ref="B8:C8"/>
    <mergeCell ref="B9:C9"/>
    <mergeCell ref="B26:B30"/>
    <mergeCell ref="B31:B35"/>
    <mergeCell ref="B22:B25"/>
    <mergeCell ref="B15:C15"/>
    <mergeCell ref="B10:C10"/>
    <mergeCell ref="B11:C11"/>
    <mergeCell ref="B36:B38"/>
    <mergeCell ref="B39:B41"/>
    <mergeCell ref="B49:B51"/>
    <mergeCell ref="B52:B53"/>
    <mergeCell ref="B45:C45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DC54CC-C591-824C-B42F-D9C7026D72F7}">
          <x14:formula1>
            <xm:f>Hoja2!$C$6:$C$8</xm:f>
          </x14:formula1>
          <xm:sqref>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D3CA-580F-6345-982E-8B11FAE3D716}">
  <dimension ref="C6:C8"/>
  <sheetViews>
    <sheetView workbookViewId="0">
      <selection activeCell="C9" sqref="C9"/>
    </sheetView>
  </sheetViews>
  <sheetFormatPr baseColWidth="10" defaultRowHeight="16" x14ac:dyDescent="0.2"/>
  <sheetData>
    <row r="6" spans="3:3" x14ac:dyDescent="0.2">
      <c r="C6" t="s">
        <v>38</v>
      </c>
    </row>
    <row r="7" spans="3:3" x14ac:dyDescent="0.2">
      <c r="C7" t="s">
        <v>39</v>
      </c>
    </row>
    <row r="8" spans="3:3" x14ac:dyDescent="0.2">
      <c r="C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Ángel Rebollo Román</dc:creator>
  <cp:lastModifiedBy>Ángel Rebollo Román</cp:lastModifiedBy>
  <dcterms:created xsi:type="dcterms:W3CDTF">2024-06-13T09:14:52Z</dcterms:created>
  <dcterms:modified xsi:type="dcterms:W3CDTF">2024-07-14T12:02:14Z</dcterms:modified>
</cp:coreProperties>
</file>